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880" yWindow="880" windowWidth="27280" windowHeight="154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40" i="1" l="1"/>
  <c r="V40" i="1"/>
  <c r="H40" i="1"/>
  <c r="W30" i="1"/>
  <c r="W25" i="1"/>
  <c r="W19" i="1"/>
  <c r="W14" i="1"/>
  <c r="W9" i="1"/>
  <c r="W4" i="1"/>
  <c r="V30" i="1"/>
  <c r="V25" i="1"/>
  <c r="V19" i="1"/>
  <c r="V14" i="1"/>
  <c r="V9" i="1"/>
  <c r="V4" i="1"/>
  <c r="I30" i="1"/>
  <c r="I25" i="1"/>
  <c r="I19" i="1"/>
  <c r="I14" i="1"/>
  <c r="I9" i="1"/>
  <c r="I4" i="1"/>
  <c r="U4" i="1"/>
  <c r="U9" i="1"/>
  <c r="U14" i="1"/>
  <c r="U19" i="1"/>
  <c r="U25" i="1"/>
  <c r="U30" i="1"/>
  <c r="U36" i="1"/>
  <c r="AD37" i="1"/>
  <c r="Y8" i="1"/>
  <c r="Z8" i="1"/>
  <c r="AA8" i="1"/>
  <c r="AB8" i="1"/>
  <c r="AC8" i="1"/>
  <c r="X8" i="1"/>
  <c r="AD8" i="1"/>
  <c r="Y13" i="1"/>
  <c r="Z13" i="1"/>
  <c r="AA13" i="1"/>
  <c r="AB13" i="1"/>
  <c r="AC13" i="1"/>
  <c r="X13" i="1"/>
  <c r="AD13" i="1"/>
  <c r="Y18" i="1"/>
  <c r="Z18" i="1"/>
  <c r="AA18" i="1"/>
  <c r="AB18" i="1"/>
  <c r="AC18" i="1"/>
  <c r="X18" i="1"/>
  <c r="AD18" i="1"/>
  <c r="Y24" i="1"/>
  <c r="Z24" i="1"/>
  <c r="AA24" i="1"/>
  <c r="AB24" i="1"/>
  <c r="AC24" i="1"/>
  <c r="X24" i="1"/>
  <c r="AD24" i="1"/>
  <c r="Y29" i="1"/>
  <c r="Z29" i="1"/>
  <c r="AA29" i="1"/>
  <c r="AB29" i="1"/>
  <c r="AC29" i="1"/>
  <c r="X29" i="1"/>
  <c r="AD29" i="1"/>
  <c r="Y34" i="1"/>
  <c r="Z34" i="1"/>
  <c r="AA34" i="1"/>
  <c r="AB34" i="1"/>
  <c r="AC34" i="1"/>
  <c r="X34" i="1"/>
  <c r="AD34" i="1"/>
  <c r="AD36" i="1"/>
  <c r="AB37" i="1"/>
  <c r="U5" i="1"/>
  <c r="U10" i="1"/>
  <c r="U15" i="1"/>
  <c r="U20" i="1"/>
  <c r="U26" i="1"/>
  <c r="U31" i="1"/>
  <c r="U37" i="1"/>
  <c r="H5" i="1"/>
  <c r="H10" i="1"/>
  <c r="H15" i="1"/>
  <c r="H20" i="1"/>
  <c r="H26" i="1"/>
  <c r="H31" i="1"/>
  <c r="H37" i="1"/>
  <c r="H4" i="1"/>
  <c r="H9" i="1"/>
  <c r="H14" i="1"/>
  <c r="H19" i="1"/>
  <c r="H25" i="1"/>
  <c r="H30" i="1"/>
  <c r="H36" i="1"/>
</calcChain>
</file>

<file path=xl/sharedStrings.xml><?xml version="1.0" encoding="utf-8"?>
<sst xmlns="http://schemas.openxmlformats.org/spreadsheetml/2006/main" count="69" uniqueCount="37">
  <si>
    <t>Actual enrollments Oct 1, 2017 per Maureen Kavanaugh</t>
  </si>
  <si>
    <t>TOTALS</t>
  </si>
  <si>
    <t># kids/classroom</t>
  </si>
  <si>
    <t># kids</t>
  </si>
  <si>
    <t>Preferred</t>
  </si>
  <si>
    <t>Maximum</t>
  </si>
  <si>
    <t>Grade</t>
  </si>
  <si>
    <t>Bowman</t>
  </si>
  <si>
    <t>Bridge</t>
  </si>
  <si>
    <t>Estabrook</t>
  </si>
  <si>
    <t>Fiske</t>
  </si>
  <si>
    <t>Harrington</t>
  </si>
  <si>
    <t>Hastings</t>
  </si>
  <si>
    <t>K</t>
  </si>
  <si>
    <t>Key:</t>
  </si>
  <si>
    <t>from</t>
  </si>
  <si>
    <t>TOTAL:</t>
  </si>
  <si>
    <t>All schools</t>
  </si>
  <si>
    <t>or</t>
  </si>
  <si>
    <t>of all</t>
  </si>
  <si>
    <t>students</t>
  </si>
  <si>
    <t>kids</t>
  </si>
  <si>
    <t>by moving</t>
  </si>
  <si>
    <t>to another school</t>
  </si>
  <si>
    <t xml:space="preserve">                                        # kids moving to another school                                             </t>
  </si>
  <si>
    <t>127 sections with increased # kids</t>
  </si>
  <si>
    <t xml:space="preserve">   (up to maximum)</t>
  </si>
  <si>
    <t>Inscrease:</t>
  </si>
  <si>
    <t>16 classrooms eliminated</t>
  </si>
  <si>
    <t>classrooms</t>
  </si>
  <si>
    <t>fewer classrooms</t>
  </si>
  <si>
    <t>3 classrooms reduced to maximum</t>
  </si>
  <si>
    <t>Alternate assignments to minimize # classrooms as of Oct 1, 2017</t>
  </si>
  <si>
    <t># classrooms</t>
  </si>
  <si>
    <t>Avg # kids per</t>
  </si>
  <si>
    <t>classroom</t>
  </si>
  <si>
    <t>kids/classroom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</si>
</sst>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name val="Arial"/>
    </font>
    <font>
      <sz val="10"/>
      <name val="Arial"/>
      <family val="2"/>
    </font>
    <font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5" fillId="0" borderId="0" xfId="0" applyFont="1"/>
    <xf numFmtId="0" fontId="0" fillId="0" borderId="0" xfId="0" applyFill="1"/>
    <xf numFmtId="0" fontId="0" fillId="0" borderId="0" xfId="0" applyBorder="1"/>
    <xf numFmtId="0" fontId="0" fillId="0" borderId="2" xfId="0" applyBorder="1" applyAlignment="1">
      <alignment horizontal="right"/>
    </xf>
    <xf numFmtId="0" fontId="0" fillId="0" borderId="2" xfId="0" applyFill="1" applyBorder="1"/>
    <xf numFmtId="0" fontId="0" fillId="0" borderId="2" xfId="0" applyBorder="1"/>
    <xf numFmtId="0" fontId="0" fillId="0" borderId="0" xfId="0" applyFill="1" applyBorder="1"/>
    <xf numFmtId="0" fontId="0" fillId="0" borderId="1" xfId="0" applyBorder="1"/>
    <xf numFmtId="0" fontId="0" fillId="0" borderId="1" xfId="0" applyFill="1" applyBorder="1"/>
    <xf numFmtId="0" fontId="4" fillId="2" borderId="0" xfId="0" applyFont="1" applyFill="1"/>
    <xf numFmtId="0" fontId="4" fillId="3" borderId="0" xfId="0" applyFont="1" applyFill="1"/>
    <xf numFmtId="0" fontId="0" fillId="0" borderId="0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3" borderId="2" xfId="0" applyFont="1" applyFill="1" applyBorder="1"/>
    <xf numFmtId="0" fontId="4" fillId="4" borderId="2" xfId="0" applyFont="1" applyFill="1" applyBorder="1"/>
    <xf numFmtId="0" fontId="4" fillId="3" borderId="0" xfId="0" applyFont="1" applyFill="1" applyBorder="1"/>
    <xf numFmtId="0" fontId="4" fillId="4" borderId="0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Border="1"/>
    <xf numFmtId="0" fontId="0" fillId="0" borderId="1" xfId="0" applyBorder="1" applyAlignment="1">
      <alignment horizontal="left"/>
    </xf>
    <xf numFmtId="0" fontId="2" fillId="0" borderId="9" xfId="0" applyFont="1" applyFill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15" xfId="0" applyFont="1" applyBorder="1"/>
    <xf numFmtId="0" fontId="2" fillId="0" borderId="16" xfId="0" applyFont="1" applyBorder="1"/>
    <xf numFmtId="164" fontId="2" fillId="5" borderId="0" xfId="1" applyNumberFormat="1" applyFont="1" applyFill="1" applyBorder="1"/>
    <xf numFmtId="0" fontId="2" fillId="0" borderId="14" xfId="0" applyFont="1" applyBorder="1" applyAlignment="1">
      <alignment horizontal="right"/>
    </xf>
    <xf numFmtId="0" fontId="2" fillId="0" borderId="3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13" xfId="0" applyBorder="1"/>
    <xf numFmtId="0" fontId="0" fillId="0" borderId="15" xfId="0" applyBorder="1"/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5" borderId="15" xfId="0" applyFont="1" applyFill="1" applyBorder="1"/>
    <xf numFmtId="0" fontId="4" fillId="0" borderId="3" xfId="0" applyFont="1" applyBorder="1"/>
    <xf numFmtId="0" fontId="4" fillId="2" borderId="4" xfId="0" applyFont="1" applyFill="1" applyBorder="1"/>
    <xf numFmtId="0" fontId="4" fillId="0" borderId="4" xfId="0" applyFont="1" applyBorder="1"/>
    <xf numFmtId="0" fontId="0" fillId="0" borderId="4" xfId="0" applyBorder="1"/>
    <xf numFmtId="0" fontId="0" fillId="0" borderId="5" xfId="0" applyBorder="1"/>
    <xf numFmtId="0" fontId="4" fillId="0" borderId="17" xfId="0" applyFont="1" applyBorder="1"/>
    <xf numFmtId="0" fontId="0" fillId="0" borderId="18" xfId="0" applyBorder="1"/>
    <xf numFmtId="0" fontId="4" fillId="0" borderId="6" xfId="0" applyFont="1" applyBorder="1"/>
    <xf numFmtId="0" fontId="4" fillId="4" borderId="7" xfId="0" applyFont="1" applyFill="1" applyBorder="1"/>
    <xf numFmtId="0" fontId="4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17" xfId="0" applyBorder="1"/>
    <xf numFmtId="165" fontId="0" fillId="0" borderId="0" xfId="0" applyNumberFormat="1"/>
    <xf numFmtId="165" fontId="0" fillId="0" borderId="0" xfId="0" applyNumberFormat="1" applyBorder="1"/>
    <xf numFmtId="0" fontId="0" fillId="0" borderId="0" xfId="0" applyFont="1"/>
    <xf numFmtId="0" fontId="5" fillId="0" borderId="0" xfId="0" quotePrefix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/>
    <xf numFmtId="0" fontId="2" fillId="0" borderId="0" xfId="0" applyFont="1"/>
    <xf numFmtId="165" fontId="2" fillId="0" borderId="0" xfId="0" applyNumberFormat="1" applyFont="1" applyBorder="1"/>
    <xf numFmtId="0" fontId="5" fillId="0" borderId="0" xfId="0" applyFont="1" applyBorder="1" applyAlignment="1">
      <alignment horizontal="right"/>
    </xf>
  </cellXfs>
  <cellStyles count="4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workbookViewId="0">
      <selection activeCell="W3" sqref="W3"/>
    </sheetView>
  </sheetViews>
  <sheetFormatPr baseColWidth="10" defaultRowHeight="15" x14ac:dyDescent="0"/>
  <cols>
    <col min="1" max="1" width="5.5" customWidth="1"/>
    <col min="9" max="9" width="10.5" customWidth="1"/>
    <col min="10" max="10" width="1.33203125" customWidth="1"/>
    <col min="11" max="11" width="8.1640625" customWidth="1"/>
    <col min="12" max="12" width="8.6640625" customWidth="1"/>
    <col min="13" max="13" width="1.1640625" customWidth="1"/>
    <col min="14" max="14" width="5" customWidth="1"/>
    <col min="15" max="20" width="9" customWidth="1"/>
    <col min="21" max="21" width="8.1640625" customWidth="1"/>
    <col min="22" max="22" width="9.5" customWidth="1"/>
    <col min="23" max="23" width="9" customWidth="1"/>
    <col min="24" max="29" width="8.33203125" customWidth="1"/>
    <col min="30" max="31" width="5.6640625" customWidth="1"/>
    <col min="32" max="32" width="2.5" customWidth="1"/>
    <col min="33" max="33" width="7.83203125" customWidth="1"/>
  </cols>
  <sheetData>
    <row r="1" spans="1:30">
      <c r="A1" s="1" t="s">
        <v>0</v>
      </c>
      <c r="H1" s="2" t="s">
        <v>1</v>
      </c>
      <c r="N1" s="1" t="s">
        <v>32</v>
      </c>
      <c r="U1" s="2" t="s">
        <v>1</v>
      </c>
      <c r="V1" s="2"/>
      <c r="W1" s="2"/>
      <c r="X1" s="25" t="s">
        <v>24</v>
      </c>
      <c r="Y1" s="26"/>
      <c r="Z1" s="26"/>
      <c r="AA1" s="6"/>
      <c r="AB1" s="6"/>
      <c r="AC1" s="6"/>
      <c r="AD1" s="6"/>
    </row>
    <row r="2" spans="1:30">
      <c r="H2" s="2" t="s">
        <v>3</v>
      </c>
      <c r="I2" s="65" t="s">
        <v>34</v>
      </c>
      <c r="K2" t="s">
        <v>2</v>
      </c>
      <c r="U2" s="2" t="s">
        <v>3</v>
      </c>
      <c r="V2" s="65" t="s">
        <v>34</v>
      </c>
      <c r="W2" s="2"/>
      <c r="X2" s="2" t="s">
        <v>15</v>
      </c>
      <c r="Y2" s="2" t="s">
        <v>15</v>
      </c>
      <c r="Z2" s="2" t="s">
        <v>15</v>
      </c>
      <c r="AA2" s="2" t="s">
        <v>15</v>
      </c>
      <c r="AB2" s="2" t="s">
        <v>15</v>
      </c>
      <c r="AC2" s="2" t="s">
        <v>15</v>
      </c>
      <c r="AD2" s="2" t="s">
        <v>15</v>
      </c>
    </row>
    <row r="3" spans="1:30" ht="16" thickBot="1">
      <c r="A3" s="3" t="s">
        <v>6</v>
      </c>
      <c r="B3" s="3" t="s">
        <v>7</v>
      </c>
      <c r="C3" s="3" t="s">
        <v>8</v>
      </c>
      <c r="D3" s="4" t="s">
        <v>9</v>
      </c>
      <c r="E3" s="3" t="s">
        <v>10</v>
      </c>
      <c r="F3" s="3" t="s">
        <v>11</v>
      </c>
      <c r="G3" s="3" t="s">
        <v>12</v>
      </c>
      <c r="H3" s="5" t="s">
        <v>33</v>
      </c>
      <c r="I3" s="66" t="s">
        <v>35</v>
      </c>
      <c r="J3" s="6"/>
      <c r="K3" s="6" t="s">
        <v>4</v>
      </c>
      <c r="L3" s="6" t="s">
        <v>5</v>
      </c>
      <c r="N3" s="3" t="s">
        <v>6</v>
      </c>
      <c r="O3" s="3" t="s">
        <v>7</v>
      </c>
      <c r="P3" s="3" t="s">
        <v>8</v>
      </c>
      <c r="Q3" s="4" t="s">
        <v>9</v>
      </c>
      <c r="R3" s="3" t="s">
        <v>10</v>
      </c>
      <c r="S3" s="3" t="s">
        <v>11</v>
      </c>
      <c r="T3" s="3" t="s">
        <v>12</v>
      </c>
      <c r="U3" s="5" t="s">
        <v>33</v>
      </c>
      <c r="V3" s="66" t="s">
        <v>35</v>
      </c>
      <c r="W3" s="71" t="s">
        <v>27</v>
      </c>
      <c r="X3" s="5" t="s">
        <v>7</v>
      </c>
      <c r="Y3" s="5" t="s">
        <v>8</v>
      </c>
      <c r="Z3" s="18" t="s">
        <v>9</v>
      </c>
      <c r="AA3" s="5" t="s">
        <v>10</v>
      </c>
      <c r="AB3" s="5" t="s">
        <v>11</v>
      </c>
      <c r="AC3" s="5" t="s">
        <v>12</v>
      </c>
      <c r="AD3" s="28" t="s">
        <v>17</v>
      </c>
    </row>
    <row r="4" spans="1:30" ht="16" thickTop="1">
      <c r="A4" s="2" t="s">
        <v>13</v>
      </c>
      <c r="B4" s="7">
        <v>18</v>
      </c>
      <c r="C4" s="7">
        <v>18</v>
      </c>
      <c r="D4" s="7">
        <v>17</v>
      </c>
      <c r="E4" s="7">
        <v>21</v>
      </c>
      <c r="F4" s="7">
        <v>18</v>
      </c>
      <c r="G4" s="7">
        <v>18</v>
      </c>
      <c r="H4">
        <f>SUM(B4:G8)</f>
        <v>413</v>
      </c>
      <c r="I4" s="63">
        <f>H4/H5</f>
        <v>17.956521739130434</v>
      </c>
      <c r="K4">
        <v>18</v>
      </c>
      <c r="L4">
        <v>20</v>
      </c>
      <c r="N4" s="9" t="s">
        <v>13</v>
      </c>
      <c r="O4" s="19">
        <v>20</v>
      </c>
      <c r="P4" s="19">
        <v>20</v>
      </c>
      <c r="Q4" s="19">
        <v>20</v>
      </c>
      <c r="R4" s="20">
        <v>20</v>
      </c>
      <c r="S4" s="19">
        <v>20</v>
      </c>
      <c r="T4" s="19">
        <v>19</v>
      </c>
      <c r="U4" s="11">
        <f>SUM(O4:T8)</f>
        <v>413</v>
      </c>
      <c r="V4" s="63">
        <f>U4/U5</f>
        <v>19.666666666666668</v>
      </c>
      <c r="W4" s="64">
        <f>V4-I4</f>
        <v>1.7101449275362341</v>
      </c>
    </row>
    <row r="5" spans="1:30">
      <c r="B5" s="7">
        <v>18</v>
      </c>
      <c r="C5" s="7">
        <v>18</v>
      </c>
      <c r="D5" s="7">
        <v>17</v>
      </c>
      <c r="E5" s="7">
        <v>21</v>
      </c>
      <c r="F5" s="7">
        <v>18</v>
      </c>
      <c r="G5" s="7">
        <v>18</v>
      </c>
      <c r="H5">
        <f>COUNT(B4:G8)</f>
        <v>23</v>
      </c>
      <c r="N5" s="8"/>
      <c r="O5" s="21">
        <v>19</v>
      </c>
      <c r="P5" s="21">
        <v>20</v>
      </c>
      <c r="Q5" s="21">
        <v>20</v>
      </c>
      <c r="R5" s="22">
        <v>20</v>
      </c>
      <c r="S5" s="21">
        <v>20</v>
      </c>
      <c r="T5" s="21">
        <v>19</v>
      </c>
      <c r="U5" s="8">
        <f>COUNT(O4:T8)</f>
        <v>21</v>
      </c>
      <c r="W5" s="8"/>
    </row>
    <row r="6" spans="1:30">
      <c r="B6" s="7">
        <v>18</v>
      </c>
      <c r="C6" s="7">
        <v>18</v>
      </c>
      <c r="D6" s="7">
        <v>17</v>
      </c>
      <c r="E6" s="7">
        <v>21</v>
      </c>
      <c r="F6" s="7">
        <v>17</v>
      </c>
      <c r="G6" s="7">
        <v>18</v>
      </c>
      <c r="N6" s="8"/>
      <c r="O6" s="21">
        <v>19</v>
      </c>
      <c r="P6" s="21">
        <v>20</v>
      </c>
      <c r="Q6" s="21">
        <v>20</v>
      </c>
      <c r="R6" s="22">
        <v>20</v>
      </c>
      <c r="S6" s="21">
        <v>20</v>
      </c>
      <c r="T6" s="21">
        <v>19</v>
      </c>
      <c r="U6" s="8"/>
      <c r="W6" s="8"/>
    </row>
    <row r="7" spans="1:30">
      <c r="A7" s="8"/>
      <c r="B7" s="7">
        <v>17</v>
      </c>
      <c r="C7" s="7">
        <v>18</v>
      </c>
      <c r="D7" s="7">
        <v>16</v>
      </c>
      <c r="E7" s="7"/>
      <c r="F7" s="7">
        <v>17</v>
      </c>
      <c r="G7" s="7"/>
      <c r="H7" s="8"/>
      <c r="N7" s="8"/>
      <c r="O7" s="21">
        <v>19</v>
      </c>
      <c r="P7" s="23"/>
      <c r="Q7" s="21">
        <v>19</v>
      </c>
      <c r="R7" s="12"/>
      <c r="S7" s="21">
        <v>20</v>
      </c>
      <c r="T7" s="12"/>
      <c r="U7" s="8"/>
      <c r="W7" s="8"/>
      <c r="Z7" s="8"/>
    </row>
    <row r="8" spans="1:30" ht="16" thickBot="1">
      <c r="A8" s="8"/>
      <c r="D8" s="7">
        <v>16</v>
      </c>
      <c r="H8" s="8"/>
      <c r="N8" s="13"/>
      <c r="O8" s="13"/>
      <c r="P8" s="13"/>
      <c r="Q8" s="24"/>
      <c r="R8" s="13"/>
      <c r="S8" s="13"/>
      <c r="T8" s="13"/>
      <c r="U8" s="13"/>
      <c r="W8" s="8"/>
      <c r="X8" t="str">
        <f t="shared" ref="X8:AC8" si="0">IF(SUM(B4:B8)-SUM(O4:O8)&gt;0,SUM(B4:B8)-SUM(O4:O8),"")</f>
        <v/>
      </c>
      <c r="Y8">
        <f t="shared" si="0"/>
        <v>12</v>
      </c>
      <c r="Z8">
        <f t="shared" si="0"/>
        <v>4</v>
      </c>
      <c r="AA8">
        <f t="shared" si="0"/>
        <v>3</v>
      </c>
      <c r="AB8" t="str">
        <f t="shared" si="0"/>
        <v/>
      </c>
      <c r="AC8" t="str">
        <f t="shared" si="0"/>
        <v/>
      </c>
      <c r="AD8">
        <f>SUM(X8:AC8)</f>
        <v>19</v>
      </c>
    </row>
    <row r="9" spans="1:30" ht="16" thickTop="1">
      <c r="A9" s="9">
        <v>1</v>
      </c>
      <c r="B9" s="10">
        <v>21</v>
      </c>
      <c r="C9" s="10">
        <v>22</v>
      </c>
      <c r="D9" s="10">
        <v>22</v>
      </c>
      <c r="E9" s="10">
        <v>20</v>
      </c>
      <c r="F9" s="10">
        <v>23</v>
      </c>
      <c r="G9" s="10">
        <v>23</v>
      </c>
      <c r="H9" s="11">
        <f>SUM(B9:G13)</f>
        <v>493</v>
      </c>
      <c r="I9" s="63">
        <f>H9/H10</f>
        <v>21.434782608695652</v>
      </c>
      <c r="K9">
        <v>22</v>
      </c>
      <c r="L9">
        <v>24</v>
      </c>
      <c r="N9" s="17">
        <v>1</v>
      </c>
      <c r="O9" s="16">
        <v>24</v>
      </c>
      <c r="P9" s="16">
        <v>24</v>
      </c>
      <c r="Q9" s="16">
        <v>24</v>
      </c>
      <c r="R9" s="16">
        <v>21</v>
      </c>
      <c r="S9" s="16">
        <v>24</v>
      </c>
      <c r="T9" s="12">
        <v>23</v>
      </c>
      <c r="U9" s="8">
        <f>SUM(O9:T13)</f>
        <v>493</v>
      </c>
      <c r="V9" s="63">
        <f>U9/U10</f>
        <v>23.476190476190474</v>
      </c>
      <c r="W9" s="64">
        <f>V9-I9</f>
        <v>2.0414078674948222</v>
      </c>
      <c r="Z9" s="8"/>
    </row>
    <row r="10" spans="1:30">
      <c r="A10" s="8"/>
      <c r="B10" s="12">
        <v>21</v>
      </c>
      <c r="C10" s="12">
        <v>22</v>
      </c>
      <c r="D10" s="12">
        <v>22</v>
      </c>
      <c r="E10" s="12">
        <v>20</v>
      </c>
      <c r="F10" s="12">
        <v>22</v>
      </c>
      <c r="G10" s="12">
        <v>22</v>
      </c>
      <c r="H10" s="8">
        <f>COUNT(B9:G13)</f>
        <v>23</v>
      </c>
      <c r="N10" s="8"/>
      <c r="O10" s="16">
        <v>24</v>
      </c>
      <c r="P10" s="16">
        <v>24</v>
      </c>
      <c r="Q10" s="16">
        <v>24</v>
      </c>
      <c r="R10" s="16">
        <v>21</v>
      </c>
      <c r="S10" s="16">
        <v>24</v>
      </c>
      <c r="T10" s="16">
        <v>24</v>
      </c>
      <c r="U10" s="8">
        <f>COUNT(O9:T13)</f>
        <v>21</v>
      </c>
      <c r="W10" s="8"/>
      <c r="Z10" s="8"/>
    </row>
    <row r="11" spans="1:30">
      <c r="A11" s="8"/>
      <c r="B11" s="12">
        <v>21</v>
      </c>
      <c r="C11" s="12">
        <v>21</v>
      </c>
      <c r="D11" s="12">
        <v>21</v>
      </c>
      <c r="E11" s="12">
        <v>20</v>
      </c>
      <c r="F11" s="12">
        <v>22</v>
      </c>
      <c r="G11" s="12">
        <v>22</v>
      </c>
      <c r="H11" s="8"/>
      <c r="N11" s="8"/>
      <c r="O11" s="16">
        <v>24</v>
      </c>
      <c r="P11" s="16">
        <v>24</v>
      </c>
      <c r="Q11" s="16">
        <v>24</v>
      </c>
      <c r="R11" s="12">
        <v>20</v>
      </c>
      <c r="S11" s="16">
        <v>24</v>
      </c>
      <c r="T11" s="16">
        <v>24</v>
      </c>
      <c r="U11" s="8"/>
      <c r="W11" s="8"/>
      <c r="Z11" s="8"/>
    </row>
    <row r="12" spans="1:30">
      <c r="A12" s="8"/>
      <c r="B12" s="12">
        <v>21</v>
      </c>
      <c r="C12" s="12">
        <v>21</v>
      </c>
      <c r="D12" s="12">
        <v>20</v>
      </c>
      <c r="E12" s="12"/>
      <c r="F12" s="12">
        <v>22</v>
      </c>
      <c r="G12" s="12">
        <v>22</v>
      </c>
      <c r="H12" s="8"/>
      <c r="N12" s="8"/>
      <c r="O12" s="15"/>
      <c r="P12" s="16">
        <v>24</v>
      </c>
      <c r="Q12" s="15"/>
      <c r="R12" s="12"/>
      <c r="S12" s="16">
        <v>24</v>
      </c>
      <c r="T12" s="16">
        <v>24</v>
      </c>
      <c r="U12" s="8"/>
      <c r="W12" s="8"/>
      <c r="Z12" s="8"/>
    </row>
    <row r="13" spans="1:30" ht="16" thickBot="1">
      <c r="A13" s="13"/>
      <c r="B13" s="14"/>
      <c r="C13" s="14"/>
      <c r="D13" s="14"/>
      <c r="E13" s="14"/>
      <c r="F13" s="14"/>
      <c r="G13" s="14"/>
      <c r="H13" s="13"/>
      <c r="N13" s="13"/>
      <c r="O13" s="14"/>
      <c r="P13" s="14"/>
      <c r="Q13" s="14"/>
      <c r="R13" s="14"/>
      <c r="S13" s="14"/>
      <c r="T13" s="14"/>
      <c r="U13" s="13"/>
      <c r="W13" s="8"/>
      <c r="X13">
        <f t="shared" ref="X13:AC13" si="1">IF(SUM(B9:B13)-SUM(O9:O13)&gt;0,SUM(B9:B13)-SUM(O9:O13),"")</f>
        <v>12</v>
      </c>
      <c r="Y13" t="str">
        <f t="shared" si="1"/>
        <v/>
      </c>
      <c r="Z13">
        <f t="shared" si="1"/>
        <v>13</v>
      </c>
      <c r="AA13" t="str">
        <f t="shared" si="1"/>
        <v/>
      </c>
      <c r="AB13" t="str">
        <f t="shared" si="1"/>
        <v/>
      </c>
      <c r="AC13" t="str">
        <f t="shared" si="1"/>
        <v/>
      </c>
      <c r="AD13">
        <f>SUM(X13:AC13)</f>
        <v>25</v>
      </c>
    </row>
    <row r="14" spans="1:30" ht="16" thickTop="1">
      <c r="A14">
        <v>2</v>
      </c>
      <c r="B14" s="7">
        <v>23</v>
      </c>
      <c r="C14" s="7">
        <v>20</v>
      </c>
      <c r="D14" s="7">
        <v>24</v>
      </c>
      <c r="E14" s="7">
        <v>22</v>
      </c>
      <c r="F14" s="7">
        <v>20</v>
      </c>
      <c r="G14" s="7">
        <v>25</v>
      </c>
      <c r="H14">
        <f>SUM(B14:G18)</f>
        <v>528</v>
      </c>
      <c r="I14" s="63">
        <f>H14/H15</f>
        <v>22</v>
      </c>
      <c r="K14">
        <v>22</v>
      </c>
      <c r="L14">
        <v>26</v>
      </c>
      <c r="N14">
        <v>2</v>
      </c>
      <c r="O14" s="16">
        <v>26</v>
      </c>
      <c r="P14" s="16">
        <v>26</v>
      </c>
      <c r="Q14" s="7">
        <v>24</v>
      </c>
      <c r="R14" s="16">
        <v>24</v>
      </c>
      <c r="S14" s="16">
        <v>26</v>
      </c>
      <c r="T14" s="16">
        <v>26</v>
      </c>
      <c r="U14">
        <f>SUM(O14:T18)</f>
        <v>528</v>
      </c>
      <c r="V14" s="63">
        <f>U14/U15</f>
        <v>25.142857142857142</v>
      </c>
      <c r="W14" s="64">
        <f>V14-I14</f>
        <v>3.1428571428571423</v>
      </c>
    </row>
    <row r="15" spans="1:30">
      <c r="B15" s="7">
        <v>23</v>
      </c>
      <c r="C15" s="7">
        <v>20</v>
      </c>
      <c r="D15" s="7">
        <v>24</v>
      </c>
      <c r="E15" s="7">
        <v>22</v>
      </c>
      <c r="F15" s="7">
        <v>20</v>
      </c>
      <c r="G15" s="7">
        <v>25</v>
      </c>
      <c r="H15">
        <f>COUNT(B14:G18)</f>
        <v>24</v>
      </c>
      <c r="O15" s="16">
        <v>26</v>
      </c>
      <c r="P15" s="16">
        <v>26</v>
      </c>
      <c r="Q15" s="7">
        <v>24</v>
      </c>
      <c r="R15" s="16">
        <v>24</v>
      </c>
      <c r="S15" s="16">
        <v>26</v>
      </c>
      <c r="T15" s="7">
        <v>25</v>
      </c>
      <c r="U15">
        <f>COUNT(O14:T18)</f>
        <v>21</v>
      </c>
    </row>
    <row r="16" spans="1:30">
      <c r="B16" s="7">
        <v>23</v>
      </c>
      <c r="C16" s="7">
        <v>20</v>
      </c>
      <c r="D16" s="7">
        <v>24</v>
      </c>
      <c r="E16" s="7">
        <v>22</v>
      </c>
      <c r="F16" s="7">
        <v>20</v>
      </c>
      <c r="G16" s="7">
        <v>25</v>
      </c>
      <c r="O16" s="16">
        <v>26</v>
      </c>
      <c r="P16" s="16">
        <v>26</v>
      </c>
      <c r="Q16" s="7">
        <v>24</v>
      </c>
      <c r="R16" s="16">
        <v>24</v>
      </c>
      <c r="S16" s="16">
        <v>26</v>
      </c>
      <c r="T16" s="7">
        <v>25</v>
      </c>
    </row>
    <row r="17" spans="1:30">
      <c r="A17" s="8"/>
      <c r="B17" s="7">
        <v>22</v>
      </c>
      <c r="C17" s="7">
        <v>20</v>
      </c>
      <c r="D17" s="7">
        <v>24</v>
      </c>
      <c r="E17" s="7">
        <v>22</v>
      </c>
      <c r="F17" s="7">
        <v>19</v>
      </c>
      <c r="G17" s="7"/>
      <c r="H17" s="8"/>
      <c r="N17" s="8"/>
      <c r="O17" s="15"/>
      <c r="P17" s="16">
        <v>26</v>
      </c>
      <c r="Q17" s="7">
        <v>24</v>
      </c>
      <c r="R17" s="16">
        <v>24</v>
      </c>
      <c r="S17" s="15"/>
      <c r="T17" s="7"/>
      <c r="U17" s="8"/>
      <c r="W17" s="8"/>
      <c r="X17" s="8"/>
      <c r="Y17" s="8"/>
      <c r="Z17" s="8"/>
      <c r="AA17" s="8"/>
      <c r="AB17" s="8"/>
      <c r="AC17" s="8"/>
    </row>
    <row r="18" spans="1:30" ht="16" thickBot="1">
      <c r="A18" s="8"/>
      <c r="B18" s="8"/>
      <c r="C18" s="12">
        <v>19</v>
      </c>
      <c r="D18" s="8"/>
      <c r="E18" s="8"/>
      <c r="F18" s="8"/>
      <c r="G18" s="8"/>
      <c r="H18" s="8"/>
      <c r="N18" s="8"/>
      <c r="O18" s="8"/>
      <c r="P18" s="15"/>
      <c r="Q18" s="8"/>
      <c r="R18" s="8"/>
      <c r="S18" s="8"/>
      <c r="T18" s="8"/>
      <c r="U18" s="8"/>
      <c r="W18" s="8"/>
      <c r="X18">
        <f t="shared" ref="X18:AC18" si="2">IF(SUM(B14:B18)-SUM(O14:O18)&gt;0,SUM(B14:B18)-SUM(O14:O18),"")</f>
        <v>13</v>
      </c>
      <c r="Y18" t="str">
        <f t="shared" si="2"/>
        <v/>
      </c>
      <c r="Z18" t="str">
        <f t="shared" si="2"/>
        <v/>
      </c>
      <c r="AA18" t="str">
        <f t="shared" si="2"/>
        <v/>
      </c>
      <c r="AB18">
        <f t="shared" si="2"/>
        <v>1</v>
      </c>
      <c r="AC18" t="str">
        <f t="shared" si="2"/>
        <v/>
      </c>
      <c r="AD18">
        <f>SUM(X18:AC18)</f>
        <v>14</v>
      </c>
    </row>
    <row r="19" spans="1:30" ht="16" thickTop="1">
      <c r="A19" s="11">
        <v>3</v>
      </c>
      <c r="B19" s="10">
        <v>25</v>
      </c>
      <c r="C19" s="10">
        <v>21</v>
      </c>
      <c r="D19" s="10">
        <v>23</v>
      </c>
      <c r="E19" s="10">
        <v>25</v>
      </c>
      <c r="F19" s="10">
        <v>25</v>
      </c>
      <c r="G19" s="10">
        <v>25</v>
      </c>
      <c r="H19" s="11">
        <f>SUM(B19:G23)</f>
        <v>535</v>
      </c>
      <c r="I19" s="63">
        <f>H19/H20</f>
        <v>23.260869565217391</v>
      </c>
      <c r="K19">
        <v>24</v>
      </c>
      <c r="L19">
        <v>26</v>
      </c>
      <c r="N19" s="11">
        <v>3</v>
      </c>
      <c r="O19" s="19">
        <v>26</v>
      </c>
      <c r="P19" s="19">
        <v>26</v>
      </c>
      <c r="Q19" s="19">
        <v>26</v>
      </c>
      <c r="R19" s="10">
        <v>25</v>
      </c>
      <c r="S19" s="10">
        <v>25</v>
      </c>
      <c r="T19" s="19">
        <v>26</v>
      </c>
      <c r="U19" s="11">
        <f>SUM(O19:T23)</f>
        <v>535</v>
      </c>
      <c r="V19" s="63">
        <f>U19/U20</f>
        <v>25.476190476190474</v>
      </c>
      <c r="W19" s="64">
        <f>V19-I19</f>
        <v>2.2153209109730838</v>
      </c>
      <c r="X19" s="8"/>
      <c r="Y19" s="8"/>
      <c r="Z19" s="8"/>
      <c r="AA19" s="8"/>
      <c r="AB19" s="8"/>
      <c r="AC19" s="8"/>
    </row>
    <row r="20" spans="1:30">
      <c r="A20" s="8"/>
      <c r="B20" s="12">
        <v>25</v>
      </c>
      <c r="C20" s="12">
        <v>21</v>
      </c>
      <c r="D20" s="12">
        <v>23</v>
      </c>
      <c r="E20" s="12">
        <v>25</v>
      </c>
      <c r="F20" s="12">
        <v>25</v>
      </c>
      <c r="G20" s="12">
        <v>24</v>
      </c>
      <c r="H20" s="8">
        <f>COUNT(B19:G23)</f>
        <v>23</v>
      </c>
      <c r="N20" s="8"/>
      <c r="O20" s="16">
        <v>26</v>
      </c>
      <c r="P20" s="16">
        <v>26</v>
      </c>
      <c r="Q20" s="16">
        <v>26</v>
      </c>
      <c r="R20" s="12">
        <v>25</v>
      </c>
      <c r="S20" s="12">
        <v>25</v>
      </c>
      <c r="T20" s="16">
        <v>26</v>
      </c>
      <c r="U20" s="8">
        <f>COUNT(O19:T23)</f>
        <v>21</v>
      </c>
      <c r="W20" s="8"/>
      <c r="X20" s="8"/>
      <c r="Y20" s="8"/>
      <c r="Z20" s="8"/>
      <c r="AA20" s="8"/>
      <c r="AB20" s="8"/>
      <c r="AC20" s="8"/>
    </row>
    <row r="21" spans="1:30">
      <c r="A21" s="8"/>
      <c r="B21" s="12">
        <v>24</v>
      </c>
      <c r="C21" s="12">
        <v>20</v>
      </c>
      <c r="D21" s="12">
        <v>22</v>
      </c>
      <c r="E21" s="12">
        <v>25</v>
      </c>
      <c r="F21" s="12">
        <v>24</v>
      </c>
      <c r="G21" s="12">
        <v>24</v>
      </c>
      <c r="H21" s="8"/>
      <c r="N21" s="8"/>
      <c r="O21" s="16">
        <v>26</v>
      </c>
      <c r="P21" s="16">
        <v>26</v>
      </c>
      <c r="Q21" s="16">
        <v>26</v>
      </c>
      <c r="R21" s="12">
        <v>25</v>
      </c>
      <c r="S21" s="12">
        <v>24</v>
      </c>
      <c r="T21" s="16">
        <v>26</v>
      </c>
      <c r="U21" s="8"/>
      <c r="W21" s="8"/>
      <c r="X21" s="8"/>
      <c r="Y21" s="8"/>
      <c r="Z21" s="8"/>
      <c r="AA21" s="8"/>
      <c r="AB21" s="8"/>
      <c r="AC21" s="8"/>
    </row>
    <row r="22" spans="1:30">
      <c r="A22" s="8"/>
      <c r="B22" s="12">
        <v>24</v>
      </c>
      <c r="C22" s="12">
        <v>20</v>
      </c>
      <c r="D22" s="12">
        <v>22</v>
      </c>
      <c r="E22" s="12">
        <v>24</v>
      </c>
      <c r="F22" s="12"/>
      <c r="G22" s="12"/>
      <c r="H22" s="8"/>
      <c r="N22" s="8"/>
      <c r="O22" s="16">
        <v>26</v>
      </c>
      <c r="P22" s="16">
        <v>23</v>
      </c>
      <c r="Q22" s="15"/>
      <c r="R22" s="16">
        <v>25</v>
      </c>
      <c r="S22" s="12"/>
      <c r="T22" s="12"/>
      <c r="U22" s="8"/>
      <c r="W22" s="8"/>
      <c r="X22" s="8"/>
      <c r="Y22" s="8"/>
      <c r="Z22" s="8"/>
      <c r="AA22" s="8"/>
      <c r="AB22" s="8"/>
      <c r="AC22" s="8"/>
    </row>
    <row r="23" spans="1:30">
      <c r="A23" s="8"/>
      <c r="B23" s="12"/>
      <c r="C23" s="12">
        <v>19</v>
      </c>
      <c r="D23" s="12"/>
      <c r="E23" s="12"/>
      <c r="F23" s="12"/>
      <c r="G23" s="12"/>
      <c r="H23" s="8"/>
      <c r="N23" s="8"/>
      <c r="O23" s="12"/>
      <c r="P23" s="15"/>
      <c r="Q23" s="12"/>
      <c r="R23" s="12"/>
      <c r="S23" s="12"/>
      <c r="T23" s="12"/>
      <c r="U23" s="8"/>
      <c r="W23" s="8"/>
      <c r="X23" s="8"/>
      <c r="Y23" s="8"/>
      <c r="Z23" s="8"/>
      <c r="AA23" s="8"/>
      <c r="AB23" s="8"/>
      <c r="AC23" s="8"/>
    </row>
    <row r="24" spans="1:30" ht="16" thickBot="1">
      <c r="A24" s="13"/>
      <c r="B24" s="13"/>
      <c r="C24" s="13"/>
      <c r="D24" s="13"/>
      <c r="E24" s="13"/>
      <c r="F24" s="13"/>
      <c r="G24" s="13"/>
      <c r="H24" s="13"/>
      <c r="N24" s="13"/>
      <c r="O24" s="13"/>
      <c r="P24" s="13"/>
      <c r="Q24" s="13"/>
      <c r="R24" s="13"/>
      <c r="S24" s="13"/>
      <c r="T24" s="13"/>
      <c r="U24" s="13"/>
      <c r="W24" s="8"/>
      <c r="X24" t="str">
        <f t="shared" ref="X24:AC24" si="3">IF(SUM(B19:B24)-SUM(O19:O24)&gt;0,SUM(B20:B24)-SUM(O20:O24),"")</f>
        <v/>
      </c>
      <c r="Y24" t="str">
        <f t="shared" si="3"/>
        <v/>
      </c>
      <c r="Z24">
        <f t="shared" si="3"/>
        <v>15</v>
      </c>
      <c r="AA24" t="str">
        <f t="shared" si="3"/>
        <v/>
      </c>
      <c r="AB24" t="str">
        <f t="shared" si="3"/>
        <v/>
      </c>
      <c r="AC24" t="str">
        <f t="shared" si="3"/>
        <v/>
      </c>
      <c r="AD24">
        <f>SUM(X24:AC24)</f>
        <v>15</v>
      </c>
    </row>
    <row r="25" spans="1:30" ht="16" thickTop="1">
      <c r="A25">
        <v>4</v>
      </c>
      <c r="B25" s="7">
        <v>22</v>
      </c>
      <c r="C25" s="7">
        <v>22</v>
      </c>
      <c r="D25" s="7">
        <v>24</v>
      </c>
      <c r="E25" s="7">
        <v>24</v>
      </c>
      <c r="F25" s="7">
        <v>23</v>
      </c>
      <c r="G25" s="7">
        <v>20</v>
      </c>
      <c r="H25">
        <f>SUM(B25:G29)</f>
        <v>589</v>
      </c>
      <c r="I25" s="63">
        <f>H25/H26</f>
        <v>21.814814814814813</v>
      </c>
      <c r="K25">
        <v>24</v>
      </c>
      <c r="L25">
        <v>26</v>
      </c>
      <c r="N25">
        <v>4</v>
      </c>
      <c r="O25" s="16">
        <v>26</v>
      </c>
      <c r="P25" s="16">
        <v>26</v>
      </c>
      <c r="Q25" s="16">
        <v>26</v>
      </c>
      <c r="R25" s="7">
        <v>24</v>
      </c>
      <c r="S25" s="16">
        <v>26</v>
      </c>
      <c r="T25" s="16">
        <v>26</v>
      </c>
      <c r="U25">
        <f>SUM(O25:T29)</f>
        <v>589</v>
      </c>
      <c r="V25" s="63">
        <f>U25/U26</f>
        <v>25.608695652173914</v>
      </c>
      <c r="W25" s="64">
        <f>V25-I25</f>
        <v>3.7938808373591009</v>
      </c>
    </row>
    <row r="26" spans="1:30">
      <c r="B26" s="7">
        <v>21</v>
      </c>
      <c r="C26" s="7">
        <v>22</v>
      </c>
      <c r="D26" s="7">
        <v>23</v>
      </c>
      <c r="E26" s="7">
        <v>24</v>
      </c>
      <c r="F26" s="7">
        <v>22</v>
      </c>
      <c r="G26" s="7">
        <v>20</v>
      </c>
      <c r="H26">
        <f>COUNT(B25:G29)</f>
        <v>27</v>
      </c>
      <c r="O26" s="16">
        <v>26</v>
      </c>
      <c r="P26" s="16">
        <v>26</v>
      </c>
      <c r="Q26" s="16">
        <v>26</v>
      </c>
      <c r="R26" s="7">
        <v>24</v>
      </c>
      <c r="S26" s="16">
        <v>26</v>
      </c>
      <c r="T26" s="16">
        <v>26</v>
      </c>
      <c r="U26">
        <f>COUNT(O25:T29)</f>
        <v>23</v>
      </c>
    </row>
    <row r="27" spans="1:30">
      <c r="B27" s="7">
        <v>21</v>
      </c>
      <c r="C27" s="7">
        <v>21</v>
      </c>
      <c r="D27" s="7">
        <v>23</v>
      </c>
      <c r="E27" s="7">
        <v>23</v>
      </c>
      <c r="F27" s="7">
        <v>22</v>
      </c>
      <c r="G27" s="7">
        <v>20</v>
      </c>
      <c r="O27" s="16">
        <v>26</v>
      </c>
      <c r="P27" s="16">
        <v>26</v>
      </c>
      <c r="Q27" s="16">
        <v>26</v>
      </c>
      <c r="R27" s="16">
        <v>24</v>
      </c>
      <c r="S27" s="16">
        <v>26</v>
      </c>
      <c r="T27" s="16">
        <v>26</v>
      </c>
    </row>
    <row r="28" spans="1:30">
      <c r="B28" s="7">
        <v>21</v>
      </c>
      <c r="C28" s="7">
        <v>21</v>
      </c>
      <c r="D28" s="7">
        <v>23</v>
      </c>
      <c r="E28" s="7">
        <v>22</v>
      </c>
      <c r="F28" s="7">
        <v>22</v>
      </c>
      <c r="G28" s="7">
        <v>19</v>
      </c>
      <c r="O28" s="16">
        <v>26</v>
      </c>
      <c r="P28" s="16">
        <v>26</v>
      </c>
      <c r="Q28" s="16">
        <v>26</v>
      </c>
      <c r="R28" s="16">
        <v>25</v>
      </c>
      <c r="S28" s="16">
        <v>24</v>
      </c>
      <c r="T28" s="15"/>
    </row>
    <row r="29" spans="1:30" ht="16" thickBot="1">
      <c r="A29" s="13"/>
      <c r="B29" s="14">
        <v>21</v>
      </c>
      <c r="C29" s="14">
        <v>21</v>
      </c>
      <c r="D29" s="14">
        <v>22</v>
      </c>
      <c r="E29" s="14"/>
      <c r="F29" s="14"/>
      <c r="G29" s="14"/>
      <c r="H29" s="13"/>
      <c r="N29" s="8"/>
      <c r="O29" s="15"/>
      <c r="P29" s="15"/>
      <c r="Q29" s="15"/>
      <c r="R29" s="12"/>
      <c r="S29" s="12"/>
      <c r="T29" s="12"/>
      <c r="U29" s="8"/>
      <c r="W29" s="8"/>
      <c r="X29">
        <f t="shared" ref="X29:AC29" si="4">IF(SUM(B25:B29)-SUM(O25:O29)&gt;0,SUM(B25:B29)-SUM(O25:O29),"")</f>
        <v>2</v>
      </c>
      <c r="Y29">
        <f t="shared" si="4"/>
        <v>3</v>
      </c>
      <c r="Z29">
        <f t="shared" si="4"/>
        <v>11</v>
      </c>
      <c r="AA29" t="str">
        <f t="shared" si="4"/>
        <v/>
      </c>
      <c r="AB29" t="str">
        <f t="shared" si="4"/>
        <v/>
      </c>
      <c r="AC29">
        <f t="shared" si="4"/>
        <v>1</v>
      </c>
      <c r="AD29">
        <f>SUM(X29:AC29)</f>
        <v>17</v>
      </c>
    </row>
    <row r="30" spans="1:30" ht="16" thickTop="1">
      <c r="A30">
        <v>5</v>
      </c>
      <c r="B30" s="7">
        <v>24</v>
      </c>
      <c r="C30" s="7">
        <v>22</v>
      </c>
      <c r="D30" s="7">
        <v>21</v>
      </c>
      <c r="E30" s="7">
        <v>25</v>
      </c>
      <c r="F30" s="7">
        <v>26</v>
      </c>
      <c r="G30" s="7">
        <v>26</v>
      </c>
      <c r="H30">
        <f>SUM(B30:G34)</f>
        <v>595</v>
      </c>
      <c r="I30" s="63">
        <f>H30/H31</f>
        <v>22.884615384615383</v>
      </c>
      <c r="K30">
        <v>24</v>
      </c>
      <c r="L30">
        <v>26</v>
      </c>
      <c r="N30" s="11">
        <v>5</v>
      </c>
      <c r="O30" s="19">
        <v>26</v>
      </c>
      <c r="P30" s="19">
        <v>26</v>
      </c>
      <c r="Q30" s="19">
        <v>26</v>
      </c>
      <c r="R30" s="19">
        <v>26</v>
      </c>
      <c r="S30" s="10">
        <v>26</v>
      </c>
      <c r="T30" s="10">
        <v>26</v>
      </c>
      <c r="U30" s="11">
        <f>SUM(O30:T34)</f>
        <v>595</v>
      </c>
      <c r="V30" s="63">
        <f>U30/U31</f>
        <v>25.869565217391305</v>
      </c>
      <c r="W30" s="64">
        <f>V30-I30</f>
        <v>2.9849498327759214</v>
      </c>
    </row>
    <row r="31" spans="1:30">
      <c r="B31" s="7">
        <v>23</v>
      </c>
      <c r="C31" s="7">
        <v>22</v>
      </c>
      <c r="D31" s="7">
        <v>21</v>
      </c>
      <c r="E31" s="7">
        <v>25</v>
      </c>
      <c r="F31" s="7">
        <v>26</v>
      </c>
      <c r="G31" s="7">
        <v>25</v>
      </c>
      <c r="H31">
        <f>COUNT(B30:G34)</f>
        <v>26</v>
      </c>
      <c r="O31" s="16">
        <v>26</v>
      </c>
      <c r="P31" s="16">
        <v>26</v>
      </c>
      <c r="Q31" s="16">
        <v>26</v>
      </c>
      <c r="R31" s="16">
        <v>26</v>
      </c>
      <c r="S31" s="7">
        <v>26</v>
      </c>
      <c r="T31" s="7">
        <v>25</v>
      </c>
      <c r="U31">
        <f>COUNT(O30:T34)</f>
        <v>23</v>
      </c>
    </row>
    <row r="32" spans="1:30">
      <c r="B32" s="7">
        <v>22</v>
      </c>
      <c r="C32" s="7">
        <v>21</v>
      </c>
      <c r="D32" s="7">
        <v>20</v>
      </c>
      <c r="E32" s="7">
        <v>25</v>
      </c>
      <c r="F32" s="7">
        <v>25</v>
      </c>
      <c r="G32" s="7">
        <v>24</v>
      </c>
      <c r="H32" s="7"/>
      <c r="O32" s="16">
        <v>26</v>
      </c>
      <c r="P32" s="16">
        <v>26</v>
      </c>
      <c r="Q32" s="16">
        <v>26</v>
      </c>
      <c r="R32" s="7">
        <v>25</v>
      </c>
      <c r="S32" s="16">
        <v>26</v>
      </c>
      <c r="T32" s="16">
        <v>26</v>
      </c>
      <c r="U32" s="7"/>
      <c r="V32" s="7"/>
      <c r="W32" s="7"/>
      <c r="X32" s="7"/>
      <c r="Y32" s="7"/>
      <c r="Z32" s="7"/>
      <c r="AA32" s="7"/>
      <c r="AB32" s="7"/>
      <c r="AC32" s="7"/>
    </row>
    <row r="33" spans="2:33">
      <c r="B33" s="7">
        <v>22</v>
      </c>
      <c r="C33" s="7">
        <v>21</v>
      </c>
      <c r="D33" s="7">
        <v>20</v>
      </c>
      <c r="E33" s="7">
        <v>24</v>
      </c>
      <c r="F33" s="7"/>
      <c r="G33" s="7">
        <v>23</v>
      </c>
      <c r="O33" s="16">
        <v>26</v>
      </c>
      <c r="P33" s="16">
        <v>26</v>
      </c>
      <c r="Q33" s="16">
        <v>25</v>
      </c>
      <c r="R33" s="16">
        <v>26</v>
      </c>
      <c r="S33" s="7"/>
      <c r="T33" s="16">
        <v>26</v>
      </c>
    </row>
    <row r="34" spans="2:33">
      <c r="B34" s="7">
        <v>21</v>
      </c>
      <c r="C34" s="7">
        <v>21</v>
      </c>
      <c r="D34" s="7">
        <v>20</v>
      </c>
      <c r="E34" s="7"/>
      <c r="F34" s="7"/>
      <c r="G34" s="7"/>
      <c r="O34" s="15"/>
      <c r="P34" s="15"/>
      <c r="Q34" s="15"/>
      <c r="R34" s="7"/>
      <c r="S34" s="7"/>
      <c r="T34" s="7"/>
      <c r="X34">
        <f t="shared" ref="X34:AC34" si="5">IF(SUM(B30:B34)-SUM(O30:O34)&gt;0,SUM(B30:B34)-SUM(O30:O34),"")</f>
        <v>8</v>
      </c>
      <c r="Y34">
        <f t="shared" si="5"/>
        <v>3</v>
      </c>
      <c r="Z34" t="str">
        <f t="shared" si="5"/>
        <v/>
      </c>
      <c r="AA34" t="str">
        <f t="shared" si="5"/>
        <v/>
      </c>
      <c r="AB34" t="str">
        <f t="shared" si="5"/>
        <v/>
      </c>
      <c r="AC34" t="str">
        <f t="shared" si="5"/>
        <v/>
      </c>
      <c r="AD34">
        <f>SUM(X34:AC34)</f>
        <v>11</v>
      </c>
    </row>
    <row r="35" spans="2:33" ht="16" thickBot="1">
      <c r="B35" s="7"/>
      <c r="C35" s="7"/>
      <c r="D35" s="7"/>
      <c r="E35" s="7"/>
      <c r="F35" s="7"/>
      <c r="G35" s="7"/>
      <c r="O35" s="7"/>
      <c r="P35" s="7"/>
      <c r="Q35" s="7"/>
      <c r="R35" s="7"/>
      <c r="S35" s="7"/>
      <c r="T35" s="7"/>
      <c r="AG35" s="8"/>
    </row>
    <row r="36" spans="2:33" ht="16" thickTop="1">
      <c r="B36" s="7"/>
      <c r="C36" s="7"/>
      <c r="D36" s="7"/>
      <c r="E36" s="7"/>
      <c r="F36" s="7"/>
      <c r="G36" s="39" t="s">
        <v>16</v>
      </c>
      <c r="H36" s="40">
        <f>H4+H9+H14+H19+H25+H30</f>
        <v>3153</v>
      </c>
      <c r="I36" s="41" t="s">
        <v>21</v>
      </c>
      <c r="J36" s="33"/>
      <c r="N36" s="50" t="s">
        <v>14</v>
      </c>
      <c r="O36" s="51"/>
      <c r="P36" s="52" t="s">
        <v>28</v>
      </c>
      <c r="Q36" s="53"/>
      <c r="R36" s="54"/>
      <c r="S36" s="7"/>
      <c r="T36" s="29" t="s">
        <v>16</v>
      </c>
      <c r="U36" s="30">
        <f>U4+U9+U14+U19+U25+U30</f>
        <v>3153</v>
      </c>
      <c r="V36" s="30"/>
      <c r="W36" s="30"/>
      <c r="X36" s="30" t="s">
        <v>21</v>
      </c>
      <c r="Y36" s="30"/>
      <c r="Z36" s="30"/>
      <c r="AA36" s="30"/>
      <c r="AB36" s="30"/>
      <c r="AC36" s="47" t="s">
        <v>22</v>
      </c>
      <c r="AD36" s="30">
        <f>SUM(AD8:AD34)</f>
        <v>101</v>
      </c>
      <c r="AE36" s="30" t="s">
        <v>20</v>
      </c>
      <c r="AF36" s="31"/>
      <c r="AG36" s="33"/>
    </row>
    <row r="37" spans="2:33" ht="16" thickBot="1">
      <c r="G37" s="42"/>
      <c r="H37" s="43">
        <f>H5+H10+H15+H20+H26+H31</f>
        <v>146</v>
      </c>
      <c r="I37" s="44" t="s">
        <v>29</v>
      </c>
      <c r="J37" s="33"/>
      <c r="N37" s="55"/>
      <c r="O37" s="27"/>
      <c r="P37" s="27"/>
      <c r="Q37" s="8"/>
      <c r="R37" s="56"/>
      <c r="T37" s="32"/>
      <c r="U37" s="33">
        <f>U5+U10+U15+U20+U26+U31</f>
        <v>130</v>
      </c>
      <c r="V37" s="33"/>
      <c r="W37" s="33"/>
      <c r="X37" s="33" t="s">
        <v>29</v>
      </c>
      <c r="Y37" s="33"/>
      <c r="Z37" s="33"/>
      <c r="AA37" s="34" t="s">
        <v>18</v>
      </c>
      <c r="AB37" s="37">
        <f>AD36/U36</f>
        <v>3.2032984459245163E-2</v>
      </c>
      <c r="AC37" s="48" t="s">
        <v>19</v>
      </c>
      <c r="AD37" s="33">
        <f>U36</f>
        <v>3153</v>
      </c>
      <c r="AE37" s="33" t="s">
        <v>20</v>
      </c>
      <c r="AF37" s="45"/>
      <c r="AG37" s="8"/>
    </row>
    <row r="38" spans="2:33" ht="16" thickBot="1">
      <c r="N38" s="55"/>
      <c r="O38" s="21"/>
      <c r="P38" s="27" t="s">
        <v>25</v>
      </c>
      <c r="Q38" s="8"/>
      <c r="R38" s="56"/>
      <c r="T38" s="38" t="s">
        <v>18</v>
      </c>
      <c r="U38" s="49">
        <v>16</v>
      </c>
      <c r="V38" s="49"/>
      <c r="W38" s="49"/>
      <c r="X38" s="35" t="s">
        <v>30</v>
      </c>
      <c r="Y38" s="35"/>
      <c r="Z38" s="35"/>
      <c r="AA38" s="35"/>
      <c r="AB38" s="35"/>
      <c r="AC38" s="35" t="s">
        <v>23</v>
      </c>
      <c r="AD38" s="46"/>
      <c r="AE38" s="35"/>
      <c r="AF38" s="36"/>
      <c r="AG38" s="33"/>
    </row>
    <row r="39" spans="2:33" ht="16" thickTop="1">
      <c r="N39" s="55"/>
      <c r="O39" s="27"/>
      <c r="P39" s="27" t="s">
        <v>26</v>
      </c>
      <c r="Q39" s="8"/>
      <c r="R39" s="56"/>
      <c r="AG39" s="8"/>
    </row>
    <row r="40" spans="2:33" ht="16" thickBot="1">
      <c r="G40" s="67" t="s">
        <v>16</v>
      </c>
      <c r="H40" s="68">
        <f>H36/H37</f>
        <v>21.595890410958905</v>
      </c>
      <c r="I40" s="69" t="s">
        <v>36</v>
      </c>
      <c r="N40" s="57"/>
      <c r="O40" s="58"/>
      <c r="P40" s="59" t="s">
        <v>31</v>
      </c>
      <c r="Q40" s="60"/>
      <c r="R40" s="61"/>
      <c r="S40" s="62"/>
      <c r="U40" s="67" t="s">
        <v>16</v>
      </c>
      <c r="V40" s="68">
        <f>U36/U37</f>
        <v>24.253846153846155</v>
      </c>
      <c r="W40" s="70">
        <f>V40-H40</f>
        <v>2.6579557428872498</v>
      </c>
      <c r="AG40" s="8"/>
    </row>
    <row r="41" spans="2:33">
      <c r="R41" s="53"/>
      <c r="S41" s="8"/>
      <c r="T41" s="8"/>
      <c r="U41" s="8"/>
      <c r="V41" s="8"/>
      <c r="W41" s="8"/>
    </row>
    <row r="42" spans="2:33">
      <c r="R42" s="8"/>
      <c r="S42" s="8"/>
      <c r="T42" s="8"/>
      <c r="U42" s="8"/>
      <c r="V42" s="8"/>
      <c r="W42" s="8"/>
    </row>
    <row r="43" spans="2:33">
      <c r="R43" s="8"/>
      <c r="S43" s="8"/>
      <c r="T43" s="8"/>
      <c r="U43" s="8"/>
      <c r="V43" s="8"/>
      <c r="W43" s="8"/>
    </row>
    <row r="44" spans="2:33">
      <c r="R44" s="8"/>
      <c r="S44" s="8"/>
      <c r="T44" s="8"/>
      <c r="U44" s="8"/>
      <c r="V44" s="8"/>
      <c r="W44" s="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Mehr</dc:creator>
  <cp:lastModifiedBy>Patrick Mehr</cp:lastModifiedBy>
  <dcterms:created xsi:type="dcterms:W3CDTF">2017-10-13T20:21:44Z</dcterms:created>
  <dcterms:modified xsi:type="dcterms:W3CDTF">2017-10-27T14:07:26Z</dcterms:modified>
</cp:coreProperties>
</file>